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wydatki strukturalne" sheetId="1" r:id="rId1"/>
    <sheet name="Arkusz1" sheetId="2" r:id="rId2"/>
  </sheets>
  <definedNames>
    <definedName name="_xlnm.Print_Area" localSheetId="0">'wydatki strukturalne'!$A$1:$Q$42</definedName>
  </definedNames>
  <calcPr fullCalcOnLoad="1"/>
</workbook>
</file>

<file path=xl/sharedStrings.xml><?xml version="1.0" encoding="utf-8"?>
<sst xmlns="http://schemas.openxmlformats.org/spreadsheetml/2006/main" count="64" uniqueCount="53">
  <si>
    <t>Planowane wydatki</t>
  </si>
  <si>
    <t>pożyczki i kredyty</t>
  </si>
  <si>
    <t xml:space="preserve">obligacje </t>
  </si>
  <si>
    <t>Klasyfikacja
(dział, rozdział)</t>
  </si>
  <si>
    <t>Lp.</t>
  </si>
  <si>
    <t>x</t>
  </si>
  <si>
    <t>1.1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</si>
  <si>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</si>
  <si>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</si>
  <si>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</si>
  <si>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</si>
  <si>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</si>
  <si>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</si>
  <si>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</si>
  <si>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</si>
  <si>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</si>
  <si>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</si>
  <si>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</si>
  <si>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 xml:space="preserve">pozostałe </t>
  </si>
  <si>
    <t>pożyczki na prefi-nansowa-nie z budżetu państwa</t>
  </si>
  <si>
    <t>z tego:</t>
  </si>
  <si>
    <t>z tego źródła finansowania:</t>
  </si>
  <si>
    <t>I</t>
  </si>
  <si>
    <t>Rady Powiatu Zgierskiego</t>
  </si>
  <si>
    <t>Wydatki na programy i projekty realizowane</t>
  </si>
  <si>
    <t>ze środków funduszy strukturalnych i Funduszu Spójności ( art. 184 ust. 1 pkt 6 ustawy o finansach publicznych)</t>
  </si>
  <si>
    <t>Środki z budżetu krajowego</t>
  </si>
  <si>
    <t>Ogółem rok 2008</t>
  </si>
  <si>
    <t xml:space="preserve">OGÓŁEM </t>
  </si>
  <si>
    <t>Plan</t>
  </si>
  <si>
    <t>Wydatki bieżące razem</t>
  </si>
  <si>
    <t xml:space="preserve">z tego: </t>
  </si>
  <si>
    <t>Klasyfikacja wydatków strukturalnych</t>
  </si>
  <si>
    <t>2008 r.</t>
  </si>
  <si>
    <t>2009 r.</t>
  </si>
  <si>
    <t>Ogółem rok 2009</t>
  </si>
  <si>
    <t>2008 r.  - 2010 r.</t>
  </si>
  <si>
    <t>Wydatki majątkowe razem</t>
  </si>
  <si>
    <t>Dział 750, rozdział 75020</t>
  </si>
  <si>
    <t>Ogółem rok 2007</t>
  </si>
  <si>
    <r>
      <rPr>
        <b/>
        <sz val="10"/>
        <rFont val="Arial"/>
        <family val="2"/>
      </rPr>
      <t xml:space="preserve"> Program</t>
    </r>
    <r>
      <rPr>
        <sz val="10"/>
        <rFont val="Arial"/>
        <family val="2"/>
      </rPr>
      <t>: Regionalny Program Operacyjny Województwa Łódzkiego na lata 2007-2013</t>
    </r>
  </si>
  <si>
    <r>
      <rPr>
        <b/>
        <sz val="10"/>
        <rFont val="Arial"/>
        <family val="2"/>
      </rPr>
      <t>Priorytet</t>
    </r>
    <r>
      <rPr>
        <sz val="10"/>
        <rFont val="Arial"/>
        <family val="2"/>
      </rPr>
      <t>: IV Społeczeństwo informacyjne</t>
    </r>
  </si>
  <si>
    <r>
      <rPr>
        <b/>
        <sz val="10"/>
        <rFont val="Arial"/>
        <family val="2"/>
      </rPr>
      <t>Działanie</t>
    </r>
    <r>
      <rPr>
        <sz val="10"/>
        <rFont val="Arial"/>
        <family val="2"/>
      </rPr>
      <t>: IV.2 E- usługi publiczne</t>
    </r>
  </si>
  <si>
    <r>
      <t xml:space="preserve">Nazwa projektu: </t>
    </r>
    <r>
      <rPr>
        <sz val="10"/>
        <rFont val="Arial"/>
        <family val="2"/>
      </rPr>
      <t>Budowa społeczeństwa informacyjnego poprzez rozwój technologii informacyjnych sprzyjających zdalnej obsłudze spraw obsługiwanych w Starostwie Powiatowym w Zgierzu</t>
    </r>
  </si>
  <si>
    <r>
      <t xml:space="preserve">Jednostka odpowiedzialna za realizację projektu: </t>
    </r>
    <r>
      <rPr>
        <sz val="10"/>
        <rFont val="Arial"/>
        <family val="2"/>
      </rPr>
      <t>Starostwo Powiatowe w Zgierzu</t>
    </r>
  </si>
  <si>
    <t>Wydatki bieżące</t>
  </si>
  <si>
    <t xml:space="preserve">Wydatki majątkowe </t>
  </si>
  <si>
    <t>2010 r.</t>
  </si>
  <si>
    <t>Ogółem rok 2010</t>
  </si>
  <si>
    <t>do uchwały nr _____/_____/</t>
  </si>
  <si>
    <t>z dnia ____________</t>
  </si>
  <si>
    <t>Załącznik nr 16</t>
  </si>
  <si>
    <t>2007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</si>
</sst>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zoomScalePageLayoutView="0" workbookViewId="0" topLeftCell="A22">
      <pane xSplit="14895" topLeftCell="L1" activePane="topLeft" state="split"/>
      <selection pane="topLeft" activeCell="D23" sqref="D23"/>
      <selection pane="topRight" activeCell="L7" sqref="L7"/>
    </sheetView>
  </sheetViews>
  <sheetFormatPr defaultColWidth="9.140625" defaultRowHeight="12.75"/>
  <cols>
    <col min="1" max="1" width="3.421875" style="0" customWidth="1"/>
    <col min="2" max="2" width="31.8515625" style="0" customWidth="1"/>
    <col min="3" max="3" width="10.28125" style="0" customWidth="1"/>
    <col min="4" max="4" width="11.57421875" style="0" customWidth="1"/>
    <col min="5" max="5" width="14.421875" style="0" customWidth="1"/>
    <col min="6" max="6" width="16.57421875" style="0" customWidth="1"/>
    <col min="7" max="7" width="13.57421875" style="0" customWidth="1"/>
    <col min="8" max="8" width="14.00390625" style="0" customWidth="1"/>
    <col min="9" max="9" width="13.57421875" style="0" customWidth="1"/>
    <col min="10" max="11" width="8.8515625" style="0" customWidth="1"/>
    <col min="12" max="13" width="14.28125" style="0" customWidth="1"/>
    <col min="14" max="14" width="9.28125" style="0" customWidth="1"/>
    <col min="15" max="16" width="8.8515625" style="0" customWidth="1"/>
    <col min="17" max="17" width="13.140625" style="0" customWidth="1"/>
  </cols>
  <sheetData>
    <row r="1" ht="12.75">
      <c r="O1" s="11"/>
    </row>
    <row r="2" ht="12.75">
      <c r="O2" s="30" t="s">
        <v>51</v>
      </c>
    </row>
    <row r="3" ht="12.75">
      <c r="O3" s="31" t="s">
        <v>49</v>
      </c>
    </row>
    <row r="4" ht="15" customHeight="1">
      <c r="O4" s="11" t="s">
        <v>23</v>
      </c>
    </row>
    <row r="5" ht="12.75">
      <c r="O5" s="31" t="s">
        <v>50</v>
      </c>
    </row>
    <row r="6" spans="1:48" ht="17.2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ht="17.25" customHeight="1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ht="7.5" customHeight="1"/>
    <row r="9" spans="1:17" ht="12.75" customHeight="1">
      <c r="A9" s="78" t="s">
        <v>4</v>
      </c>
      <c r="B9" s="83" t="s">
        <v>29</v>
      </c>
      <c r="C9" s="78" t="s">
        <v>32</v>
      </c>
      <c r="D9" s="78" t="s">
        <v>3</v>
      </c>
      <c r="E9" s="78" t="s">
        <v>9</v>
      </c>
      <c r="F9" s="78" t="s">
        <v>7</v>
      </c>
      <c r="G9" s="78"/>
      <c r="H9" s="78" t="s">
        <v>0</v>
      </c>
      <c r="I9" s="78"/>
      <c r="J9" s="78"/>
      <c r="K9" s="78"/>
      <c r="L9" s="78"/>
      <c r="M9" s="78"/>
      <c r="N9" s="78"/>
      <c r="O9" s="78"/>
      <c r="P9" s="78"/>
      <c r="Q9" s="78"/>
    </row>
    <row r="10" spans="1:17" ht="12.75" customHeight="1">
      <c r="A10" s="78"/>
      <c r="B10" s="83"/>
      <c r="C10" s="74"/>
      <c r="D10" s="78"/>
      <c r="E10" s="78"/>
      <c r="F10" s="78" t="s">
        <v>11</v>
      </c>
      <c r="G10" s="78" t="s">
        <v>10</v>
      </c>
      <c r="H10" s="78" t="s">
        <v>36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2.75" customHeight="1">
      <c r="A11" s="78"/>
      <c r="B11" s="83"/>
      <c r="C11" s="74"/>
      <c r="D11" s="78"/>
      <c r="E11" s="78"/>
      <c r="F11" s="78"/>
      <c r="G11" s="78"/>
      <c r="H11" s="78" t="s">
        <v>16</v>
      </c>
      <c r="I11" s="78" t="s">
        <v>20</v>
      </c>
      <c r="J11" s="78"/>
      <c r="K11" s="78"/>
      <c r="L11" s="78"/>
      <c r="M11" s="78"/>
      <c r="N11" s="78"/>
      <c r="O11" s="78"/>
      <c r="P11" s="78"/>
      <c r="Q11" s="78"/>
    </row>
    <row r="12" spans="1:17" ht="38.25" customHeight="1">
      <c r="A12" s="78"/>
      <c r="B12" s="83"/>
      <c r="C12" s="74"/>
      <c r="D12" s="78"/>
      <c r="E12" s="78"/>
      <c r="F12" s="78"/>
      <c r="G12" s="78"/>
      <c r="H12" s="78"/>
      <c r="I12" s="74" t="s">
        <v>26</v>
      </c>
      <c r="J12" s="74"/>
      <c r="K12" s="74"/>
      <c r="L12" s="74"/>
      <c r="M12" s="74" t="s">
        <v>12</v>
      </c>
      <c r="N12" s="74"/>
      <c r="O12" s="74"/>
      <c r="P12" s="74"/>
      <c r="Q12" s="74"/>
    </row>
    <row r="13" spans="1:17" ht="12.75" customHeight="1">
      <c r="A13" s="78"/>
      <c r="B13" s="83"/>
      <c r="C13" s="74"/>
      <c r="D13" s="78"/>
      <c r="E13" s="78"/>
      <c r="F13" s="78"/>
      <c r="G13" s="78"/>
      <c r="H13" s="78"/>
      <c r="I13" s="74" t="s">
        <v>17</v>
      </c>
      <c r="J13" s="74" t="s">
        <v>21</v>
      </c>
      <c r="K13" s="74"/>
      <c r="L13" s="74"/>
      <c r="M13" s="74" t="s">
        <v>17</v>
      </c>
      <c r="N13" s="74" t="s">
        <v>21</v>
      </c>
      <c r="O13" s="74"/>
      <c r="P13" s="74"/>
      <c r="Q13" s="74"/>
    </row>
    <row r="14" spans="1:18" ht="83.25" customHeight="1">
      <c r="A14" s="78"/>
      <c r="B14" s="83"/>
      <c r="C14" s="74"/>
      <c r="D14" s="78"/>
      <c r="E14" s="78"/>
      <c r="F14" s="78"/>
      <c r="G14" s="78"/>
      <c r="H14" s="78"/>
      <c r="I14" s="74"/>
      <c r="J14" s="4" t="s">
        <v>1</v>
      </c>
      <c r="K14" s="4" t="s">
        <v>2</v>
      </c>
      <c r="L14" s="4" t="s">
        <v>18</v>
      </c>
      <c r="M14" s="74"/>
      <c r="N14" s="3" t="s">
        <v>19</v>
      </c>
      <c r="O14" s="3" t="s">
        <v>1</v>
      </c>
      <c r="P14" s="3" t="s">
        <v>2</v>
      </c>
      <c r="Q14" s="4" t="s">
        <v>18</v>
      </c>
      <c r="R14" s="45"/>
    </row>
    <row r="15" spans="1:18" s="2" customFormat="1" ht="10.5" customHeight="1">
      <c r="A15" s="1"/>
      <c r="B15" s="43"/>
      <c r="C15" s="1"/>
      <c r="D15" s="1"/>
      <c r="E15" s="9" t="s">
        <v>8</v>
      </c>
      <c r="F15" s="1"/>
      <c r="G15" s="6"/>
      <c r="H15" s="10" t="s">
        <v>13</v>
      </c>
      <c r="I15" s="9" t="s">
        <v>14</v>
      </c>
      <c r="J15" s="1"/>
      <c r="K15" s="1"/>
      <c r="L15" s="9"/>
      <c r="M15" s="9" t="s">
        <v>15</v>
      </c>
      <c r="N15" s="9"/>
      <c r="O15" s="1"/>
      <c r="P15" s="1"/>
      <c r="Q15" s="1"/>
      <c r="R15" s="46"/>
    </row>
    <row r="16" spans="1:18" ht="10.5" customHeight="1">
      <c r="A16" s="10">
        <v>1</v>
      </c>
      <c r="B16" s="44">
        <v>2</v>
      </c>
      <c r="C16" s="9">
        <v>3</v>
      </c>
      <c r="D16" s="9">
        <v>4</v>
      </c>
      <c r="E16" s="9">
        <v>5</v>
      </c>
      <c r="F16" s="9">
        <v>6</v>
      </c>
      <c r="G16" s="10">
        <v>7</v>
      </c>
      <c r="H16" s="10">
        <v>8</v>
      </c>
      <c r="I16" s="10">
        <v>9</v>
      </c>
      <c r="J16" s="9">
        <v>10</v>
      </c>
      <c r="K16" s="9">
        <v>11</v>
      </c>
      <c r="L16" s="10">
        <v>12</v>
      </c>
      <c r="M16" s="10">
        <v>13</v>
      </c>
      <c r="N16" s="10">
        <v>14</v>
      </c>
      <c r="O16" s="9">
        <v>15</v>
      </c>
      <c r="P16" s="9">
        <v>16</v>
      </c>
      <c r="Q16" s="10">
        <v>17</v>
      </c>
      <c r="R16" s="45"/>
    </row>
    <row r="17" spans="1:18" ht="15">
      <c r="A17" s="7" t="s">
        <v>22</v>
      </c>
      <c r="B17" s="47" t="s">
        <v>17</v>
      </c>
      <c r="C17" s="65" t="s">
        <v>5</v>
      </c>
      <c r="D17" s="65">
        <f>SUM(D18+D19)</f>
        <v>0</v>
      </c>
      <c r="E17" s="66">
        <f>SUM(E18+E19)</f>
        <v>1671252.21</v>
      </c>
      <c r="F17" s="66">
        <f>SUM(F18+F19)</f>
        <v>250687.83</v>
      </c>
      <c r="G17" s="66">
        <f>SUM(G18+G19)</f>
        <v>1420564.38</v>
      </c>
      <c r="H17" s="66">
        <f>SUM(I17+M17)</f>
        <v>1671252.21</v>
      </c>
      <c r="I17" s="66">
        <f>SUM(J17+K17+L17)</f>
        <v>250687.83</v>
      </c>
      <c r="J17" s="67"/>
      <c r="K17" s="67"/>
      <c r="L17" s="66">
        <f>SUM(L18:L19)</f>
        <v>250687.83</v>
      </c>
      <c r="M17" s="66">
        <f>SUM(N17:Q17)</f>
        <v>1420564.38</v>
      </c>
      <c r="N17" s="68"/>
      <c r="O17" s="68"/>
      <c r="P17" s="68"/>
      <c r="Q17" s="66">
        <f>SUM(Q18:Q19)</f>
        <v>1420564.38</v>
      </c>
      <c r="R17" s="34"/>
    </row>
    <row r="18" spans="1:18" ht="12.75">
      <c r="A18" s="7"/>
      <c r="B18" s="47" t="s">
        <v>37</v>
      </c>
      <c r="C18" s="5"/>
      <c r="D18" s="5"/>
      <c r="E18" s="60">
        <f>SUM(E26)</f>
        <v>1630512.21</v>
      </c>
      <c r="F18" s="60">
        <f>SUM(F26)</f>
        <v>244576.83</v>
      </c>
      <c r="G18" s="60">
        <f>SUM(G26)</f>
        <v>1385935.38</v>
      </c>
      <c r="H18" s="60">
        <f>SUM(I18+M18)</f>
        <v>1630512.21</v>
      </c>
      <c r="I18" s="60">
        <f>SUM(J18+K18+L18)</f>
        <v>244576.83</v>
      </c>
      <c r="J18" s="61"/>
      <c r="K18" s="61"/>
      <c r="L18" s="60">
        <f>SUM(L26)</f>
        <v>244576.83</v>
      </c>
      <c r="M18" s="60">
        <f>SUM(N18:Q18)</f>
        <v>1385935.38</v>
      </c>
      <c r="N18" s="62"/>
      <c r="O18" s="62"/>
      <c r="P18" s="62"/>
      <c r="Q18" s="60">
        <f>SUM(Q26)</f>
        <v>1385935.38</v>
      </c>
      <c r="R18" s="34"/>
    </row>
    <row r="19" spans="1:18" ht="12.75">
      <c r="A19" s="7"/>
      <c r="B19" s="47" t="s">
        <v>30</v>
      </c>
      <c r="C19" s="5"/>
      <c r="D19" s="5"/>
      <c r="E19" s="60">
        <f>SUM(E25)</f>
        <v>40740</v>
      </c>
      <c r="F19" s="60">
        <f>SUM(F25)</f>
        <v>6111</v>
      </c>
      <c r="G19" s="60">
        <f>SUM(G25)</f>
        <v>34629</v>
      </c>
      <c r="H19" s="60">
        <f>SUM(I19+M19)</f>
        <v>40740</v>
      </c>
      <c r="I19" s="60">
        <f>SUM(J19+K19+L19)</f>
        <v>6111</v>
      </c>
      <c r="J19" s="61"/>
      <c r="K19" s="61"/>
      <c r="L19" s="60">
        <f>SUM(L25)</f>
        <v>6111</v>
      </c>
      <c r="M19" s="60">
        <f>SUM(N19:Q19)</f>
        <v>34629</v>
      </c>
      <c r="N19" s="62"/>
      <c r="O19" s="62"/>
      <c r="P19" s="62"/>
      <c r="Q19" s="60">
        <f>SUM(Q25)</f>
        <v>34629</v>
      </c>
      <c r="R19" s="34"/>
    </row>
    <row r="20" spans="1:18" ht="42.75" customHeight="1">
      <c r="A20" s="8"/>
      <c r="B20" s="48" t="s">
        <v>40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45"/>
    </row>
    <row r="21" spans="1:18" ht="27" customHeight="1">
      <c r="A21" s="8"/>
      <c r="B21" s="49" t="s">
        <v>41</v>
      </c>
      <c r="C21" s="25"/>
      <c r="D21" s="1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5"/>
    </row>
    <row r="22" spans="1:18" ht="18.75" customHeight="1">
      <c r="A22" s="8"/>
      <c r="B22" s="49" t="s">
        <v>42</v>
      </c>
      <c r="C22" s="19"/>
      <c r="D22" s="1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5"/>
    </row>
    <row r="23" spans="1:18" ht="81.75" customHeight="1">
      <c r="A23" s="27" t="s">
        <v>6</v>
      </c>
      <c r="B23" s="50" t="s">
        <v>43</v>
      </c>
      <c r="C23" s="19"/>
      <c r="D23" s="2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5"/>
    </row>
    <row r="24" spans="1:18" ht="40.5" customHeight="1">
      <c r="A24" s="27"/>
      <c r="B24" s="50" t="s">
        <v>44</v>
      </c>
      <c r="C24" s="19"/>
      <c r="D24" s="28" t="s">
        <v>38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45"/>
    </row>
    <row r="25" spans="1:18" ht="22.5" customHeight="1">
      <c r="A25" s="27"/>
      <c r="B25" s="50" t="s">
        <v>45</v>
      </c>
      <c r="C25" s="19"/>
      <c r="D25" s="28"/>
      <c r="E25" s="54">
        <v>40740</v>
      </c>
      <c r="F25" s="54">
        <v>6111</v>
      </c>
      <c r="G25" s="54">
        <v>34629</v>
      </c>
      <c r="H25" s="54">
        <f>SUM(F25:G25)</f>
        <v>40740</v>
      </c>
      <c r="I25" s="54">
        <v>6111</v>
      </c>
      <c r="J25" s="17"/>
      <c r="K25" s="17"/>
      <c r="L25" s="54">
        <v>6111</v>
      </c>
      <c r="M25" s="54">
        <v>34629</v>
      </c>
      <c r="N25" s="17"/>
      <c r="O25" s="17"/>
      <c r="P25" s="17"/>
      <c r="Q25" s="54">
        <v>34629</v>
      </c>
      <c r="R25" s="45"/>
    </row>
    <row r="26" spans="1:18" ht="24" customHeight="1">
      <c r="A26" s="27"/>
      <c r="B26" s="50" t="s">
        <v>46</v>
      </c>
      <c r="C26" s="19"/>
      <c r="D26" s="28"/>
      <c r="E26" s="54">
        <v>1630512.21</v>
      </c>
      <c r="F26" s="54">
        <v>244576.83</v>
      </c>
      <c r="G26" s="54">
        <v>1385935.38</v>
      </c>
      <c r="H26" s="54">
        <f>SUM(F26:G26)</f>
        <v>1630512.21</v>
      </c>
      <c r="I26" s="54">
        <v>244576.83</v>
      </c>
      <c r="J26" s="17"/>
      <c r="K26" s="17"/>
      <c r="L26" s="54">
        <v>244576.83</v>
      </c>
      <c r="M26" s="54">
        <v>1385935.38</v>
      </c>
      <c r="N26" s="17"/>
      <c r="O26" s="17"/>
      <c r="P26" s="17"/>
      <c r="Q26" s="54">
        <v>1385935.38</v>
      </c>
      <c r="R26" s="45"/>
    </row>
    <row r="27" spans="1:18" ht="13.5" customHeight="1">
      <c r="A27" s="55"/>
      <c r="B27" s="87" t="s">
        <v>31</v>
      </c>
      <c r="C27" s="19"/>
      <c r="D27" s="12"/>
      <c r="E27" s="54"/>
      <c r="F27" s="54"/>
      <c r="G27" s="54"/>
      <c r="H27" s="54"/>
      <c r="I27" s="54"/>
      <c r="J27" s="17"/>
      <c r="K27" s="17"/>
      <c r="L27" s="54"/>
      <c r="M27" s="54"/>
      <c r="N27" s="17"/>
      <c r="O27" s="17"/>
      <c r="P27" s="17"/>
      <c r="Q27" s="54"/>
      <c r="R27" s="45"/>
    </row>
    <row r="28" spans="1:18" ht="18" customHeight="1">
      <c r="A28" s="13"/>
      <c r="B28" s="57" t="s">
        <v>52</v>
      </c>
      <c r="C28" s="20"/>
      <c r="D28" s="22"/>
      <c r="E28" s="35">
        <v>74062.21</v>
      </c>
      <c r="F28" s="35">
        <v>11109.33</v>
      </c>
      <c r="G28" s="35">
        <v>62952.88</v>
      </c>
      <c r="H28" s="35">
        <f>SUM(F28:G28)</f>
        <v>74062.20999999999</v>
      </c>
      <c r="I28" s="35">
        <v>11109.33</v>
      </c>
      <c r="J28" s="29"/>
      <c r="K28" s="29"/>
      <c r="L28" s="35">
        <v>11109.33</v>
      </c>
      <c r="M28" s="35">
        <v>62952.88</v>
      </c>
      <c r="N28" s="18"/>
      <c r="O28" s="18"/>
      <c r="P28" s="18"/>
      <c r="Q28" s="35">
        <v>62952.88</v>
      </c>
      <c r="R28" s="45"/>
    </row>
    <row r="29" spans="1:18" ht="16.5" customHeight="1">
      <c r="A29" s="8"/>
      <c r="B29" s="57" t="s">
        <v>33</v>
      </c>
      <c r="C29" s="25"/>
      <c r="D29" s="23"/>
      <c r="E29" s="35">
        <v>283190</v>
      </c>
      <c r="F29" s="35">
        <v>42478.5</v>
      </c>
      <c r="G29" s="35">
        <v>240711.5</v>
      </c>
      <c r="H29" s="42">
        <f>SUM(F29:G29)</f>
        <v>283190</v>
      </c>
      <c r="I29" s="35">
        <v>42478.5</v>
      </c>
      <c r="J29" s="24"/>
      <c r="K29" s="24"/>
      <c r="L29" s="35">
        <v>42478.5</v>
      </c>
      <c r="M29" s="35">
        <v>240711.5</v>
      </c>
      <c r="N29" s="24"/>
      <c r="O29" s="24"/>
      <c r="P29" s="24"/>
      <c r="Q29" s="35">
        <v>240711.5</v>
      </c>
      <c r="R29" s="45"/>
    </row>
    <row r="30" spans="1:18" ht="12.75">
      <c r="A30" s="85"/>
      <c r="B30" s="76" t="s">
        <v>34</v>
      </c>
      <c r="C30" s="75"/>
      <c r="D30" s="71"/>
      <c r="E30" s="69">
        <v>1124000</v>
      </c>
      <c r="F30" s="69">
        <v>168600</v>
      </c>
      <c r="G30" s="69">
        <v>955400</v>
      </c>
      <c r="H30" s="69">
        <f>SUM(F30:G30)</f>
        <v>1124000</v>
      </c>
      <c r="I30" s="69">
        <v>168600</v>
      </c>
      <c r="J30" s="73"/>
      <c r="K30" s="75"/>
      <c r="L30" s="69">
        <v>168600</v>
      </c>
      <c r="M30" s="69">
        <v>955400</v>
      </c>
      <c r="N30" s="75"/>
      <c r="O30" s="75"/>
      <c r="P30" s="75"/>
      <c r="Q30" s="69">
        <v>955400</v>
      </c>
      <c r="R30" s="45"/>
    </row>
    <row r="31" spans="1:18" ht="4.5" customHeight="1">
      <c r="A31" s="86"/>
      <c r="B31" s="77"/>
      <c r="C31" s="75"/>
      <c r="D31" s="71"/>
      <c r="E31" s="69"/>
      <c r="F31" s="69"/>
      <c r="G31" s="69"/>
      <c r="H31" s="69"/>
      <c r="I31" s="69"/>
      <c r="J31" s="73"/>
      <c r="K31" s="75"/>
      <c r="L31" s="69"/>
      <c r="M31" s="69"/>
      <c r="N31" s="75"/>
      <c r="O31" s="75"/>
      <c r="P31" s="75"/>
      <c r="Q31" s="69"/>
      <c r="R31" s="45"/>
    </row>
    <row r="32" spans="1:18" ht="12.75" customHeight="1" hidden="1">
      <c r="A32" s="8"/>
      <c r="B32" s="58"/>
      <c r="C32" s="75"/>
      <c r="D32" s="71"/>
      <c r="E32" s="35"/>
      <c r="F32" s="36"/>
      <c r="G32" s="36"/>
      <c r="H32" s="35"/>
      <c r="I32" s="36"/>
      <c r="J32" s="73"/>
      <c r="K32" s="75"/>
      <c r="L32" s="20"/>
      <c r="M32" s="20"/>
      <c r="N32" s="75"/>
      <c r="O32" s="75"/>
      <c r="P32" s="75"/>
      <c r="Q32" s="20"/>
      <c r="R32" s="45"/>
    </row>
    <row r="33" spans="1:18" ht="12.75" customHeight="1" hidden="1">
      <c r="A33" s="8"/>
      <c r="B33" s="59"/>
      <c r="C33" s="75"/>
      <c r="D33" s="71"/>
      <c r="E33" s="35"/>
      <c r="F33" s="36"/>
      <c r="G33" s="36"/>
      <c r="H33" s="35"/>
      <c r="I33" s="36"/>
      <c r="J33" s="73"/>
      <c r="K33" s="75"/>
      <c r="L33" s="20"/>
      <c r="M33" s="20"/>
      <c r="N33" s="75"/>
      <c r="O33" s="75"/>
      <c r="P33" s="75"/>
      <c r="Q33" s="20"/>
      <c r="R33" s="45"/>
    </row>
    <row r="34" spans="1:18" ht="12.75" customHeight="1">
      <c r="A34" s="8"/>
      <c r="B34" s="87" t="s">
        <v>31</v>
      </c>
      <c r="C34" s="20"/>
      <c r="D34" s="27"/>
      <c r="E34" s="35"/>
      <c r="F34" s="36"/>
      <c r="G34" s="36"/>
      <c r="H34" s="35"/>
      <c r="I34" s="36"/>
      <c r="J34" s="36"/>
      <c r="K34" s="20"/>
      <c r="L34" s="20"/>
      <c r="M34" s="20"/>
      <c r="N34" s="20"/>
      <c r="O34" s="20"/>
      <c r="P34" s="20"/>
      <c r="Q34" s="20"/>
      <c r="R34" s="45"/>
    </row>
    <row r="35" spans="1:18" ht="12.75" customHeight="1">
      <c r="A35" s="8"/>
      <c r="B35" s="50" t="s">
        <v>45</v>
      </c>
      <c r="C35" s="20"/>
      <c r="D35" s="27"/>
      <c r="E35" s="35">
        <v>10000</v>
      </c>
      <c r="F35" s="35">
        <v>1500</v>
      </c>
      <c r="G35" s="35">
        <v>8500</v>
      </c>
      <c r="H35" s="35">
        <f>SUM(F35:G35)</f>
        <v>10000</v>
      </c>
      <c r="I35" s="35">
        <v>1500</v>
      </c>
      <c r="J35" s="35"/>
      <c r="K35" s="35"/>
      <c r="L35" s="35">
        <v>1500</v>
      </c>
      <c r="M35" s="35">
        <v>8500</v>
      </c>
      <c r="N35" s="35"/>
      <c r="O35" s="35"/>
      <c r="P35" s="35"/>
      <c r="Q35" s="35">
        <v>8500</v>
      </c>
      <c r="R35" s="45"/>
    </row>
    <row r="36" spans="1:18" ht="12.75" customHeight="1">
      <c r="A36" s="8"/>
      <c r="B36" s="50" t="s">
        <v>46</v>
      </c>
      <c r="C36" s="20"/>
      <c r="D36" s="27"/>
      <c r="E36" s="35">
        <v>1114000</v>
      </c>
      <c r="F36" s="35">
        <v>167100</v>
      </c>
      <c r="G36" s="35">
        <v>946900</v>
      </c>
      <c r="H36" s="35">
        <f>SUM(F36:G36)</f>
        <v>1114000</v>
      </c>
      <c r="I36" s="35">
        <v>167100</v>
      </c>
      <c r="J36" s="35"/>
      <c r="K36" s="35"/>
      <c r="L36" s="35">
        <v>167100</v>
      </c>
      <c r="M36" s="35">
        <v>946900</v>
      </c>
      <c r="N36" s="35"/>
      <c r="O36" s="35"/>
      <c r="P36" s="35"/>
      <c r="Q36" s="35">
        <v>946900</v>
      </c>
      <c r="R36" s="45"/>
    </row>
    <row r="37" spans="1:18" ht="16.5" customHeight="1">
      <c r="A37" s="8"/>
      <c r="B37" s="56" t="s">
        <v>47</v>
      </c>
      <c r="C37" s="20"/>
      <c r="D37" s="27"/>
      <c r="E37" s="35">
        <v>190000</v>
      </c>
      <c r="F37" s="35">
        <v>28500</v>
      </c>
      <c r="G37" s="35">
        <v>161500</v>
      </c>
      <c r="H37" s="35">
        <f>SUM(F37:G37)</f>
        <v>190000</v>
      </c>
      <c r="I37" s="35">
        <v>28500</v>
      </c>
      <c r="J37" s="35"/>
      <c r="K37" s="41"/>
      <c r="L37" s="35">
        <v>28500</v>
      </c>
      <c r="M37" s="35">
        <v>161500</v>
      </c>
      <c r="N37" s="41"/>
      <c r="O37" s="41"/>
      <c r="P37" s="41"/>
      <c r="Q37" s="35">
        <v>161500</v>
      </c>
      <c r="R37" s="45"/>
    </row>
    <row r="38" spans="1:18" ht="15">
      <c r="A38" s="80" t="s">
        <v>28</v>
      </c>
      <c r="B38" s="81"/>
      <c r="C38" s="82" t="s">
        <v>5</v>
      </c>
      <c r="D38" s="82"/>
      <c r="E38" s="64">
        <f>SUM(E37+E30+E29+E28)</f>
        <v>1671252.21</v>
      </c>
      <c r="F38" s="64">
        <f>SUM(F37+F30+F29+F28)</f>
        <v>250687.83</v>
      </c>
      <c r="G38" s="64">
        <f>SUM(G37+G30+G29+G28)</f>
        <v>1420564.38</v>
      </c>
      <c r="H38" s="64">
        <f>SUM(H37+H30+H29+H28)</f>
        <v>1671252.21</v>
      </c>
      <c r="I38" s="64">
        <f>SUM(I37+I30+I29+I28)</f>
        <v>250687.83</v>
      </c>
      <c r="J38" s="64"/>
      <c r="K38" s="64"/>
      <c r="L38" s="64">
        <f>SUM(L37+L30+L29+L28)</f>
        <v>250687.83</v>
      </c>
      <c r="M38" s="64">
        <f>SUM(M37+M30+M29+M28)</f>
        <v>1420564.38</v>
      </c>
      <c r="N38" s="64"/>
      <c r="O38" s="64"/>
      <c r="P38" s="64"/>
      <c r="Q38" s="64">
        <f>SUM(Q37+Q30+Q29+Q28)</f>
        <v>1420564.38</v>
      </c>
      <c r="R38" s="40"/>
    </row>
    <row r="39" spans="1:18" ht="12.75">
      <c r="A39" s="33"/>
      <c r="B39" s="51" t="s">
        <v>39</v>
      </c>
      <c r="C39" s="52"/>
      <c r="D39" s="52"/>
      <c r="E39" s="37">
        <f aca="true" t="shared" si="0" ref="E39:I41">SUM(E28)</f>
        <v>74062.21</v>
      </c>
      <c r="F39" s="37">
        <f t="shared" si="0"/>
        <v>11109.33</v>
      </c>
      <c r="G39" s="37">
        <f t="shared" si="0"/>
        <v>62952.88</v>
      </c>
      <c r="H39" s="37">
        <f t="shared" si="0"/>
        <v>74062.20999999999</v>
      </c>
      <c r="I39" s="37">
        <f t="shared" si="0"/>
        <v>11109.33</v>
      </c>
      <c r="J39" s="16"/>
      <c r="K39" s="16"/>
      <c r="L39" s="37">
        <f aca="true" t="shared" si="1" ref="L39:M41">SUM(L28)</f>
        <v>11109.33</v>
      </c>
      <c r="M39" s="37">
        <f t="shared" si="1"/>
        <v>62952.88</v>
      </c>
      <c r="N39" s="37"/>
      <c r="O39" s="37"/>
      <c r="P39" s="37"/>
      <c r="Q39" s="37">
        <f>SUM(Q28)</f>
        <v>62952.88</v>
      </c>
      <c r="R39" s="40"/>
    </row>
    <row r="40" spans="1:18" ht="15.75">
      <c r="A40" s="15"/>
      <c r="B40" s="51" t="s">
        <v>27</v>
      </c>
      <c r="C40" s="21"/>
      <c r="D40" s="21" t="s">
        <v>5</v>
      </c>
      <c r="E40" s="38">
        <f t="shared" si="0"/>
        <v>283190</v>
      </c>
      <c r="F40" s="38">
        <f t="shared" si="0"/>
        <v>42478.5</v>
      </c>
      <c r="G40" s="38">
        <f t="shared" si="0"/>
        <v>240711.5</v>
      </c>
      <c r="H40" s="38">
        <f t="shared" si="0"/>
        <v>283190</v>
      </c>
      <c r="I40" s="38">
        <f t="shared" si="0"/>
        <v>42478.5</v>
      </c>
      <c r="J40" s="14"/>
      <c r="K40" s="14"/>
      <c r="L40" s="38">
        <f t="shared" si="1"/>
        <v>42478.5</v>
      </c>
      <c r="M40" s="38">
        <f t="shared" si="1"/>
        <v>240711.5</v>
      </c>
      <c r="N40" s="38"/>
      <c r="O40" s="38"/>
      <c r="P40" s="38"/>
      <c r="Q40" s="38">
        <f>SUM(Q29)</f>
        <v>240711.5</v>
      </c>
      <c r="R40" s="45"/>
    </row>
    <row r="41" spans="1:17" ht="12.75">
      <c r="A41" s="5"/>
      <c r="B41" s="51" t="s">
        <v>35</v>
      </c>
      <c r="C41" s="5"/>
      <c r="D41" s="5"/>
      <c r="E41" s="39">
        <f>SUM(E30)</f>
        <v>1124000</v>
      </c>
      <c r="F41" s="39">
        <f t="shared" si="0"/>
        <v>168600</v>
      </c>
      <c r="G41" s="39">
        <f t="shared" si="0"/>
        <v>955400</v>
      </c>
      <c r="H41" s="39">
        <f t="shared" si="0"/>
        <v>1124000</v>
      </c>
      <c r="I41" s="39">
        <f t="shared" si="0"/>
        <v>168600</v>
      </c>
      <c r="J41" s="32"/>
      <c r="K41" s="32"/>
      <c r="L41" s="39">
        <f t="shared" si="1"/>
        <v>168600</v>
      </c>
      <c r="M41" s="39">
        <f t="shared" si="1"/>
        <v>955400</v>
      </c>
      <c r="N41" s="39"/>
      <c r="O41" s="39"/>
      <c r="P41" s="39"/>
      <c r="Q41" s="39">
        <f>SUM(Q30)</f>
        <v>955400</v>
      </c>
    </row>
    <row r="42" spans="1:17" ht="12.75">
      <c r="A42" s="26"/>
      <c r="B42" s="51" t="s">
        <v>48</v>
      </c>
      <c r="C42" s="53"/>
      <c r="D42" s="53"/>
      <c r="E42" s="63">
        <f>SUM(E37)</f>
        <v>190000</v>
      </c>
      <c r="F42" s="63">
        <f aca="true" t="shared" si="2" ref="F42:Q42">SUM(F37)</f>
        <v>28500</v>
      </c>
      <c r="G42" s="63">
        <f t="shared" si="2"/>
        <v>161500</v>
      </c>
      <c r="H42" s="63">
        <f t="shared" si="2"/>
        <v>190000</v>
      </c>
      <c r="I42" s="63">
        <f t="shared" si="2"/>
        <v>28500</v>
      </c>
      <c r="J42" s="63"/>
      <c r="K42" s="63"/>
      <c r="L42" s="63">
        <f t="shared" si="2"/>
        <v>28500</v>
      </c>
      <c r="M42" s="63">
        <f t="shared" si="2"/>
        <v>161500</v>
      </c>
      <c r="N42" s="63"/>
      <c r="O42" s="63"/>
      <c r="P42" s="63"/>
      <c r="Q42" s="63">
        <f t="shared" si="2"/>
        <v>161500</v>
      </c>
    </row>
    <row r="44" spans="1:8" ht="12.75">
      <c r="A44" s="70"/>
      <c r="B44" s="70"/>
      <c r="C44" s="70"/>
      <c r="D44" s="70"/>
      <c r="E44" s="70"/>
      <c r="F44" s="70"/>
      <c r="G44" s="70"/>
      <c r="H44" s="70"/>
    </row>
  </sheetData>
  <sheetProtection/>
  <mergeCells count="43">
    <mergeCell ref="H30:H31"/>
    <mergeCell ref="F30:F31"/>
    <mergeCell ref="G30:G31"/>
    <mergeCell ref="H9:Q9"/>
    <mergeCell ref="A6:Q6"/>
    <mergeCell ref="M30:M31"/>
    <mergeCell ref="Q30:Q31"/>
    <mergeCell ref="A30:A31"/>
    <mergeCell ref="M13:M14"/>
    <mergeCell ref="G10:G14"/>
    <mergeCell ref="AA6:AV6"/>
    <mergeCell ref="AA7:AV7"/>
    <mergeCell ref="H10:Q10"/>
    <mergeCell ref="N13:Q13"/>
    <mergeCell ref="M12:Q12"/>
    <mergeCell ref="I12:L12"/>
    <mergeCell ref="A38:B38"/>
    <mergeCell ref="C38:D38"/>
    <mergeCell ref="A9:A14"/>
    <mergeCell ref="B9:B14"/>
    <mergeCell ref="C9:C14"/>
    <mergeCell ref="D9:D14"/>
    <mergeCell ref="C30:C33"/>
    <mergeCell ref="N30:N33"/>
    <mergeCell ref="E30:E31"/>
    <mergeCell ref="I30:I31"/>
    <mergeCell ref="H11:H14"/>
    <mergeCell ref="A7:Q7"/>
    <mergeCell ref="I13:I14"/>
    <mergeCell ref="I11:Q11"/>
    <mergeCell ref="E9:E14"/>
    <mergeCell ref="F10:F14"/>
    <mergeCell ref="F9:G9"/>
    <mergeCell ref="L30:L31"/>
    <mergeCell ref="A44:H44"/>
    <mergeCell ref="D30:D33"/>
    <mergeCell ref="C20:Q20"/>
    <mergeCell ref="J30:J33"/>
    <mergeCell ref="J13:L13"/>
    <mergeCell ref="O30:O33"/>
    <mergeCell ref="P30:P33"/>
    <mergeCell ref="B30:B31"/>
    <mergeCell ref="K30:K33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i_michalowicz</cp:lastModifiedBy>
  <cp:lastPrinted>2008-11-05T09:28:51Z</cp:lastPrinted>
  <dcterms:created xsi:type="dcterms:W3CDTF">2004-10-20T06:05:21Z</dcterms:created>
  <dcterms:modified xsi:type="dcterms:W3CDTF">2008-11-05T09:33:03Z</dcterms:modified>
  <cp:category/>
  <cp:version/>
  <cp:contentType/>
  <cp:contentStatus/>
</cp:coreProperties>
</file>